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2375" windowHeight="12075"/>
  </bookViews>
  <sheets>
    <sheet name="Evolución de Matrícula" sheetId="2" r:id="rId1"/>
  </sheets>
  <calcPr calcId="125725"/>
</workbook>
</file>

<file path=xl/calcChain.xml><?xml version="1.0" encoding="utf-8"?>
<calcChain xmlns="http://schemas.openxmlformats.org/spreadsheetml/2006/main">
  <c r="D24" i="2"/>
  <c r="E24"/>
  <c r="F24"/>
  <c r="G24"/>
  <c r="G25"/>
  <c r="G26"/>
  <c r="G27"/>
  <c r="G28"/>
  <c r="C24"/>
  <c r="D17"/>
  <c r="E17"/>
  <c r="F17"/>
  <c r="G17"/>
  <c r="G18"/>
  <c r="G19"/>
  <c r="G20"/>
  <c r="G21"/>
  <c r="C17"/>
  <c r="H15"/>
  <c r="F14"/>
  <c r="E14"/>
  <c r="E21" s="1"/>
  <c r="D14"/>
  <c r="C14"/>
  <c r="F13"/>
  <c r="E13"/>
  <c r="D13"/>
  <c r="C13"/>
  <c r="F12"/>
  <c r="F25" s="1"/>
  <c r="E12"/>
  <c r="E25" s="1"/>
  <c r="D12"/>
  <c r="D18" s="1"/>
  <c r="C12"/>
  <c r="H11"/>
  <c r="H10"/>
  <c r="D26" l="1"/>
  <c r="D27"/>
  <c r="D20"/>
  <c r="D25"/>
  <c r="D19"/>
  <c r="H17"/>
  <c r="F19"/>
  <c r="F20"/>
  <c r="F21"/>
  <c r="E18"/>
  <c r="D28"/>
  <c r="F26"/>
  <c r="H24"/>
  <c r="E26"/>
  <c r="E28"/>
  <c r="E27"/>
  <c r="H12"/>
  <c r="H18" s="1"/>
  <c r="H13"/>
  <c r="H14"/>
  <c r="H28" s="1"/>
  <c r="D21"/>
  <c r="E19"/>
  <c r="C19"/>
  <c r="C28"/>
  <c r="C20"/>
  <c r="F18"/>
  <c r="C25"/>
  <c r="F27"/>
  <c r="H25"/>
  <c r="C21"/>
  <c r="E20"/>
  <c r="C26"/>
  <c r="F28"/>
  <c r="C18"/>
  <c r="C27"/>
  <c r="H26" l="1"/>
  <c r="H27"/>
  <c r="H20"/>
  <c r="H19"/>
  <c r="H21"/>
</calcChain>
</file>

<file path=xl/sharedStrings.xml><?xml version="1.0" encoding="utf-8"?>
<sst xmlns="http://schemas.openxmlformats.org/spreadsheetml/2006/main" count="32" uniqueCount="28">
  <si>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</si>
  <si>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</si>
  <si>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</si>
  <si>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</si>
  <si>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</si>
  <si>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</si>
  <si>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</si>
  <si>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</si>
  <si>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</si>
  <si>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2008-2009</t>
  </si>
  <si>
    <t>2009-2010</t>
  </si>
  <si>
    <t>2010-2011</t>
  </si>
  <si>
    <t>2011-2012</t>
  </si>
  <si>
    <t>2012-2013</t>
  </si>
  <si>
    <t>2013-2014</t>
  </si>
  <si>
    <t>Playas de Rosarito</t>
  </si>
  <si>
    <t>Incremento</t>
  </si>
  <si>
    <t>2008-2009 / 2009-2010</t>
  </si>
  <si>
    <t>2009-2010 / 2010-2011</t>
  </si>
  <si>
    <t>2010-2011  /2011-2012</t>
  </si>
  <si>
    <t>2011-2012  /2012-2013</t>
  </si>
  <si>
    <t>2012-2013 / 2013-2014</t>
  </si>
  <si>
    <t>Porcentaje de Incremento</t>
  </si>
  <si>
    <t>2011-2012 / 2012-2013</t>
  </si>
  <si>
    <t>Evolución de la Matrícula en Bachillerato General y Tecnológico</t>
  </si>
  <si>
    <t>Evolución de Matrícula en Bachillerato General y Tecnológico</t>
  </si>
  <si>
    <t>2007-2008 / 2008-2009</t>
  </si>
  <si>
    <t xml:space="preserve">* Se realizo un ajuste en el cálculo del ciclo 2010 al 2013 por considerar que el Profesional Técnico Bachiller (Conalep)  pertenece a la modalidad de Bachillerato Tecnológico a nivel Nacional.
 Por lo anterior el cálculo de los ciclos 2009-2010 hacia los ciclos anteriores quedan sin cambios.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</si>
</sst>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rgb="FF7F7F7F"/>
      </left>
      <right style="double">
        <color theme="0" tint="-0.24994659260841701"/>
      </right>
      <top style="double">
        <color rgb="FF7F7F7F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rgb="FF7F7F7F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rgb="FF7F7F7F"/>
      </right>
      <top style="double">
        <color rgb="FF7F7F7F"/>
      </top>
      <bottom style="double">
        <color theme="0" tint="-0.24994659260841701"/>
      </bottom>
      <diagonal/>
    </border>
    <border>
      <left style="double">
        <color rgb="FF7F7F7F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rgb="FF7F7F7F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rgb="FF7F7F7F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rgb="FF7F7F7F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topLeftCell="A10" zoomScaleNormal="100" workbookViewId="0">
      <selection activeCell="I30" sqref="I30"/>
    </sheetView>
  </sheetViews>
  <sheetFormatPr baseColWidth="10" defaultRowHeight="15"/>
  <cols>
    <col min="1" max="1" width="1.5703125" style="1" customWidth="1"/>
    <col min="2" max="2" width="22.140625" style="1" customWidth="1"/>
    <col min="3" max="6" width="10.28515625" style="1" customWidth="1"/>
    <col min="7" max="7" width="10.5703125" style="1" customWidth="1"/>
    <col min="8" max="8" width="11.7109375" style="1" customWidth="1"/>
    <col min="9" max="9" width="10" style="1" customWidth="1"/>
    <col min="10" max="16384" width="11.42578125" style="1"/>
  </cols>
  <sheetData>
    <row r="2" spans="2:8">
      <c r="B2" s="29" t="s">
        <v>0</v>
      </c>
      <c r="C2" s="29"/>
      <c r="D2" s="29"/>
      <c r="E2" s="29"/>
      <c r="F2" s="29"/>
      <c r="G2" s="29"/>
      <c r="H2" s="29"/>
    </row>
    <row r="3" spans="2:8">
      <c r="B3" s="29" t="s">
        <v>1</v>
      </c>
      <c r="C3" s="29"/>
      <c r="D3" s="29"/>
      <c r="E3" s="29"/>
      <c r="F3" s="29"/>
      <c r="G3" s="29"/>
      <c r="H3" s="29"/>
    </row>
    <row r="4" spans="2:8">
      <c r="B4" s="29" t="s">
        <v>2</v>
      </c>
      <c r="C4" s="29"/>
      <c r="D4" s="29"/>
      <c r="E4" s="29"/>
      <c r="F4" s="29"/>
      <c r="G4" s="29"/>
      <c r="H4" s="29"/>
    </row>
    <row r="5" spans="2:8">
      <c r="B5" s="2"/>
      <c r="C5" s="2"/>
      <c r="D5" s="2"/>
      <c r="E5" s="2"/>
      <c r="F5" s="2"/>
      <c r="G5" s="2"/>
      <c r="H5" s="2"/>
    </row>
    <row r="6" spans="2:8">
      <c r="B6" s="29" t="s">
        <v>24</v>
      </c>
      <c r="C6" s="29"/>
      <c r="D6" s="29"/>
      <c r="E6" s="29"/>
      <c r="F6" s="29"/>
      <c r="G6" s="29"/>
      <c r="H6" s="29"/>
    </row>
    <row r="7" spans="2:8" ht="15.75" thickBot="1">
      <c r="B7" s="3"/>
      <c r="C7" s="3"/>
      <c r="D7" s="3"/>
      <c r="E7" s="3"/>
      <c r="F7" s="3"/>
      <c r="G7" s="3"/>
      <c r="H7" s="3"/>
    </row>
    <row r="8" spans="2:8" ht="19.5" customHeight="1" thickTop="1" thickBot="1">
      <c r="B8" s="30" t="s">
        <v>25</v>
      </c>
      <c r="C8" s="31"/>
      <c r="D8" s="31"/>
      <c r="E8" s="31"/>
      <c r="F8" s="31"/>
      <c r="G8" s="31"/>
      <c r="H8" s="32"/>
    </row>
    <row r="9" spans="2:8" ht="27.75" customHeight="1" thickTop="1" thickBot="1">
      <c r="B9" s="19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1" t="s">
        <v>15</v>
      </c>
      <c r="H9" s="22" t="s">
        <v>8</v>
      </c>
    </row>
    <row r="10" spans="2:8" ht="16.5" thickTop="1" thickBot="1">
      <c r="B10" s="23" t="s">
        <v>9</v>
      </c>
      <c r="C10" s="5">
        <v>15484</v>
      </c>
      <c r="D10" s="5">
        <v>31043</v>
      </c>
      <c r="E10" s="5">
        <v>2803</v>
      </c>
      <c r="F10" s="5">
        <v>45306</v>
      </c>
      <c r="G10" s="5">
        <v>3448</v>
      </c>
      <c r="H10" s="24">
        <f t="shared" ref="H10:H15" si="0">SUM(C10:G10)</f>
        <v>98084</v>
      </c>
    </row>
    <row r="11" spans="2:8" ht="16.5" thickTop="1" thickBot="1">
      <c r="B11" s="23" t="s">
        <v>10</v>
      </c>
      <c r="C11" s="5">
        <v>16049</v>
      </c>
      <c r="D11" s="5">
        <v>32388</v>
      </c>
      <c r="E11" s="5">
        <v>2992</v>
      </c>
      <c r="F11" s="5">
        <v>47520</v>
      </c>
      <c r="G11" s="5">
        <v>3917</v>
      </c>
      <c r="H11" s="24">
        <f t="shared" si="0"/>
        <v>102866</v>
      </c>
    </row>
    <row r="12" spans="2:8" ht="16.5" thickTop="1" thickBot="1">
      <c r="B12" s="23" t="s">
        <v>11</v>
      </c>
      <c r="C12" s="5">
        <f>16905+1506</f>
        <v>18411</v>
      </c>
      <c r="D12" s="5">
        <f>33147+2691</f>
        <v>35838</v>
      </c>
      <c r="E12" s="5">
        <f>3360+575</f>
        <v>3935</v>
      </c>
      <c r="F12" s="5">
        <f>50099+3306</f>
        <v>53405</v>
      </c>
      <c r="G12" s="5">
        <v>4113</v>
      </c>
      <c r="H12" s="24">
        <f t="shared" si="0"/>
        <v>115702</v>
      </c>
    </row>
    <row r="13" spans="2:8" ht="16.5" thickTop="1" thickBot="1">
      <c r="B13" s="23" t="s">
        <v>12</v>
      </c>
      <c r="C13" s="5">
        <f>17914+1554</f>
        <v>19468</v>
      </c>
      <c r="D13" s="5">
        <f>34591+2849</f>
        <v>37440</v>
      </c>
      <c r="E13" s="5">
        <f>3414+600</f>
        <v>4014</v>
      </c>
      <c r="F13" s="5">
        <f>52188+3359</f>
        <v>55547</v>
      </c>
      <c r="G13" s="5">
        <v>4806</v>
      </c>
      <c r="H13" s="24">
        <f t="shared" si="0"/>
        <v>121275</v>
      </c>
    </row>
    <row r="14" spans="2:8" ht="16.5" thickTop="1" thickBot="1">
      <c r="B14" s="23" t="s">
        <v>13</v>
      </c>
      <c r="C14" s="5">
        <f>18590+1604</f>
        <v>20194</v>
      </c>
      <c r="D14" s="5">
        <f>36111+2868</f>
        <v>38979</v>
      </c>
      <c r="E14" s="5">
        <f>3821+604</f>
        <v>4425</v>
      </c>
      <c r="F14" s="5">
        <f>58295+3287</f>
        <v>61582</v>
      </c>
      <c r="G14" s="5">
        <v>5138</v>
      </c>
      <c r="H14" s="24">
        <f t="shared" si="0"/>
        <v>130318</v>
      </c>
    </row>
    <row r="15" spans="2:8" ht="16.5" thickTop="1" thickBot="1">
      <c r="B15" s="25" t="s">
        <v>14</v>
      </c>
      <c r="C15" s="7">
        <v>22058</v>
      </c>
      <c r="D15" s="7">
        <v>40328</v>
      </c>
      <c r="E15" s="7">
        <v>4512</v>
      </c>
      <c r="F15" s="7">
        <v>59944</v>
      </c>
      <c r="G15" s="7">
        <v>5079</v>
      </c>
      <c r="H15" s="26">
        <f t="shared" si="0"/>
        <v>131921</v>
      </c>
    </row>
    <row r="16" spans="2:8" ht="16.5" thickTop="1" thickBot="1">
      <c r="B16" s="28" t="s">
        <v>16</v>
      </c>
      <c r="C16" s="33"/>
      <c r="D16" s="33"/>
      <c r="E16" s="33"/>
      <c r="F16" s="33"/>
      <c r="G16" s="33"/>
      <c r="H16" s="33"/>
    </row>
    <row r="17" spans="2:8" ht="16.5" thickTop="1" thickBot="1">
      <c r="B17" s="8" t="s">
        <v>17</v>
      </c>
      <c r="C17" s="9">
        <f>C11-C10</f>
        <v>565</v>
      </c>
      <c r="D17" s="9">
        <f t="shared" ref="D17:H17" si="1">D11-D10</f>
        <v>1345</v>
      </c>
      <c r="E17" s="9">
        <f t="shared" si="1"/>
        <v>189</v>
      </c>
      <c r="F17" s="9">
        <f t="shared" si="1"/>
        <v>2214</v>
      </c>
      <c r="G17" s="9">
        <f t="shared" si="1"/>
        <v>469</v>
      </c>
      <c r="H17" s="10">
        <f t="shared" si="1"/>
        <v>4782</v>
      </c>
    </row>
    <row r="18" spans="2:8" ht="16.5" thickTop="1" thickBot="1">
      <c r="B18" s="4" t="s">
        <v>18</v>
      </c>
      <c r="C18" s="5">
        <f t="shared" ref="C18:H21" si="2">C12-C11</f>
        <v>2362</v>
      </c>
      <c r="D18" s="5">
        <f t="shared" si="2"/>
        <v>3450</v>
      </c>
      <c r="E18" s="5">
        <f t="shared" si="2"/>
        <v>943</v>
      </c>
      <c r="F18" s="5">
        <f t="shared" si="2"/>
        <v>5885</v>
      </c>
      <c r="G18" s="5">
        <f t="shared" si="2"/>
        <v>196</v>
      </c>
      <c r="H18" s="11">
        <f t="shared" si="2"/>
        <v>12836</v>
      </c>
    </row>
    <row r="19" spans="2:8" ht="16.5" thickTop="1" thickBot="1">
      <c r="B19" s="4" t="s">
        <v>19</v>
      </c>
      <c r="C19" s="5">
        <f t="shared" si="2"/>
        <v>1057</v>
      </c>
      <c r="D19" s="5">
        <f t="shared" si="2"/>
        <v>1602</v>
      </c>
      <c r="E19" s="5">
        <f t="shared" si="2"/>
        <v>79</v>
      </c>
      <c r="F19" s="5">
        <f t="shared" si="2"/>
        <v>2142</v>
      </c>
      <c r="G19" s="5">
        <f t="shared" si="2"/>
        <v>693</v>
      </c>
      <c r="H19" s="11">
        <f t="shared" si="2"/>
        <v>5573</v>
      </c>
    </row>
    <row r="20" spans="2:8" ht="16.5" thickTop="1" thickBot="1">
      <c r="B20" s="4" t="s">
        <v>20</v>
      </c>
      <c r="C20" s="5">
        <f t="shared" si="2"/>
        <v>726</v>
      </c>
      <c r="D20" s="5">
        <f t="shared" si="2"/>
        <v>1539</v>
      </c>
      <c r="E20" s="5">
        <f t="shared" si="2"/>
        <v>411</v>
      </c>
      <c r="F20" s="5">
        <f t="shared" si="2"/>
        <v>6035</v>
      </c>
      <c r="G20" s="5">
        <f t="shared" si="2"/>
        <v>332</v>
      </c>
      <c r="H20" s="11">
        <f t="shared" si="2"/>
        <v>9043</v>
      </c>
    </row>
    <row r="21" spans="2:8" ht="16.5" thickTop="1" thickBot="1">
      <c r="B21" s="6" t="s">
        <v>21</v>
      </c>
      <c r="C21" s="7">
        <f t="shared" si="2"/>
        <v>1864</v>
      </c>
      <c r="D21" s="7">
        <f t="shared" si="2"/>
        <v>1349</v>
      </c>
      <c r="E21" s="7">
        <f t="shared" si="2"/>
        <v>87</v>
      </c>
      <c r="F21" s="7">
        <f t="shared" si="2"/>
        <v>-1638</v>
      </c>
      <c r="G21" s="7">
        <f t="shared" si="2"/>
        <v>-59</v>
      </c>
      <c r="H21" s="12">
        <f t="shared" si="2"/>
        <v>1603</v>
      </c>
    </row>
    <row r="22" spans="2:8" ht="16.5" thickTop="1" thickBot="1">
      <c r="B22" s="28" t="s">
        <v>22</v>
      </c>
      <c r="C22" s="28"/>
      <c r="D22" s="28"/>
      <c r="E22" s="28"/>
      <c r="F22" s="28"/>
      <c r="G22" s="28"/>
      <c r="H22" s="28"/>
    </row>
    <row r="23" spans="2:8" ht="16.5" thickTop="1" thickBot="1">
      <c r="B23" s="8" t="s">
        <v>26</v>
      </c>
      <c r="C23" s="13">
        <v>4.4663338280933829</v>
      </c>
      <c r="D23" s="13">
        <v>9.6615797654373345</v>
      </c>
      <c r="E23" s="13">
        <v>7.6007677543186158</v>
      </c>
      <c r="F23" s="13">
        <v>2.8676520672978656</v>
      </c>
      <c r="G23" s="13">
        <v>3.0792227204783362</v>
      </c>
      <c r="H23" s="14">
        <v>5.3273627353070729</v>
      </c>
    </row>
    <row r="24" spans="2:8" ht="16.5" thickTop="1" thickBot="1">
      <c r="B24" s="4" t="s">
        <v>17</v>
      </c>
      <c r="C24" s="15">
        <f>(C11/C10-1)*100</f>
        <v>3.6489279256006091</v>
      </c>
      <c r="D24" s="15">
        <f t="shared" ref="D24:H24" si="3">(D11/D10-1)*100</f>
        <v>4.3326998034983744</v>
      </c>
      <c r="E24" s="15">
        <f t="shared" si="3"/>
        <v>6.7427755975740356</v>
      </c>
      <c r="F24" s="15">
        <f t="shared" si="3"/>
        <v>4.8867699642431539</v>
      </c>
      <c r="G24" s="15">
        <f t="shared" si="3"/>
        <v>13.602088167053372</v>
      </c>
      <c r="H24" s="16">
        <f t="shared" si="3"/>
        <v>4.875412911382071</v>
      </c>
    </row>
    <row r="25" spans="2:8" ht="16.5" thickTop="1" thickBot="1">
      <c r="B25" s="4" t="s">
        <v>18</v>
      </c>
      <c r="C25" s="15">
        <f t="shared" ref="C25:H28" si="4">(C12/C11-1)*100</f>
        <v>14.71742787712631</v>
      </c>
      <c r="D25" s="15">
        <f t="shared" si="4"/>
        <v>10.652093367914039</v>
      </c>
      <c r="E25" s="15">
        <f t="shared" si="4"/>
        <v>31.517379679144387</v>
      </c>
      <c r="F25" s="15">
        <f t="shared" si="4"/>
        <v>12.384259259259256</v>
      </c>
      <c r="G25" s="15">
        <f t="shared" si="4"/>
        <v>5.003829461322451</v>
      </c>
      <c r="H25" s="16">
        <f t="shared" si="4"/>
        <v>12.478369918145948</v>
      </c>
    </row>
    <row r="26" spans="2:8" ht="16.5" thickTop="1" thickBot="1">
      <c r="B26" s="4" t="s">
        <v>19</v>
      </c>
      <c r="C26" s="15">
        <f t="shared" si="4"/>
        <v>5.7411330183042786</v>
      </c>
      <c r="D26" s="15">
        <f t="shared" si="4"/>
        <v>4.4701155198392684</v>
      </c>
      <c r="E26" s="15">
        <f t="shared" si="4"/>
        <v>2.0076238881829633</v>
      </c>
      <c r="F26" s="15">
        <f t="shared" si="4"/>
        <v>4.0108604063289865</v>
      </c>
      <c r="G26" s="15">
        <f t="shared" si="4"/>
        <v>16.849015317286643</v>
      </c>
      <c r="H26" s="16">
        <f t="shared" si="4"/>
        <v>4.8166842405489962</v>
      </c>
    </row>
    <row r="27" spans="2:8" ht="16.5" thickTop="1" thickBot="1">
      <c r="B27" s="4" t="s">
        <v>23</v>
      </c>
      <c r="C27" s="15">
        <f t="shared" si="4"/>
        <v>3.7291966303677926</v>
      </c>
      <c r="D27" s="15">
        <f t="shared" si="4"/>
        <v>4.1105769230769251</v>
      </c>
      <c r="E27" s="15">
        <f t="shared" si="4"/>
        <v>10.239162929745893</v>
      </c>
      <c r="F27" s="15">
        <f t="shared" si="4"/>
        <v>10.864673159666594</v>
      </c>
      <c r="G27" s="15">
        <f t="shared" si="4"/>
        <v>6.9080316271327602</v>
      </c>
      <c r="H27" s="16">
        <f t="shared" si="4"/>
        <v>7.4566068851783074</v>
      </c>
    </row>
    <row r="28" spans="2:8" ht="16.5" thickTop="1" thickBot="1">
      <c r="B28" s="6" t="s">
        <v>21</v>
      </c>
      <c r="C28" s="17">
        <f t="shared" si="4"/>
        <v>9.2304644944042771</v>
      </c>
      <c r="D28" s="17">
        <f t="shared" si="4"/>
        <v>3.4608378870673917</v>
      </c>
      <c r="E28" s="17">
        <f t="shared" si="4"/>
        <v>1.9661016949152454</v>
      </c>
      <c r="F28" s="17">
        <f t="shared" si="4"/>
        <v>-2.659868143288624</v>
      </c>
      <c r="G28" s="17">
        <f t="shared" si="4"/>
        <v>-1.1483067341377939</v>
      </c>
      <c r="H28" s="18">
        <f t="shared" si="4"/>
        <v>1.2300679875381748</v>
      </c>
    </row>
    <row r="29" spans="2:8" ht="15.75" thickTop="1"/>
    <row r="31" spans="2:8" ht="47.25" customHeight="1">
      <c r="B31" s="27" t="s">
        <v>27</v>
      </c>
      <c r="C31" s="27"/>
      <c r="D31" s="27"/>
      <c r="E31" s="27"/>
      <c r="F31" s="27"/>
      <c r="G31" s="27"/>
      <c r="H31" s="27"/>
    </row>
  </sheetData>
  <mergeCells count="8">
    <mergeCell ref="B31:H31"/>
    <mergeCell ref="B22:H22"/>
    <mergeCell ref="B2:H2"/>
    <mergeCell ref="B3:H3"/>
    <mergeCell ref="B4:H4"/>
    <mergeCell ref="B6:H6"/>
    <mergeCell ref="B8:H8"/>
    <mergeCell ref="B16:H16"/>
  </mergeCells>
  <pageMargins left="0.62" right="0.6" top="0.63" bottom="0.75" header="0.3" footer="0.3"/>
  <pageSetup scale="94" orientation="portrait" horizontalDpi="0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de Matrícula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2014-03-13T19:42:26Z</cp:lastPrinted>
  <dcterms:created xsi:type="dcterms:W3CDTF">2014-02-27T02:12:38Z</dcterms:created>
  <dcterms:modified xsi:type="dcterms:W3CDTF">2014-03-13T20:46:42Z</dcterms:modified>
</cp:coreProperties>
</file>